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talli\Desktop\Vabatahtlik paaste Lille asumis\Kopli VPK\PaA lepingud\Taotlused\Tegevustoetus\"/>
    </mc:Choice>
  </mc:AlternateContent>
  <xr:revisionPtr revIDLastSave="0" documentId="13_ncr:1_{D0A8B0EC-5064-4F60-B610-0D38029CE62B}" xr6:coauthVersionLast="47" xr6:coauthVersionMax="47" xr10:uidLastSave="{00000000-0000-0000-0000-000000000000}"/>
  <bookViews>
    <workbookView xWindow="-120" yWindow="-120" windowWidth="25440" windowHeight="15390"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 l="1"/>
  <c r="D41" i="1"/>
  <c r="B41" i="1"/>
  <c r="C41" i="1"/>
  <c r="E38" i="1"/>
  <c r="E40" i="1"/>
  <c r="E39" i="1"/>
  <c r="G39" i="1" s="1"/>
  <c r="G37" i="1" l="1"/>
  <c r="F37" i="1" s="1"/>
  <c r="E41" i="1"/>
  <c r="G38" i="1"/>
  <c r="F38" i="1" s="1"/>
  <c r="G40" i="1"/>
  <c r="F40" i="1" s="1"/>
  <c r="F39" i="1"/>
  <c r="F41" i="1" l="1"/>
  <c r="G41" i="1"/>
  <c r="F43" i="1" s="1"/>
</calcChain>
</file>

<file path=xl/sharedStrings.xml><?xml version="1.0" encoding="utf-8"?>
<sst xmlns="http://schemas.openxmlformats.org/spreadsheetml/2006/main" count="73" uniqueCount="70">
  <si>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</si>
  <si>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</si>
  <si>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</si>
  <si>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</si>
  <si>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</si>
  <si>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</si>
  <si>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</si>
  <si>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</si>
  <si>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</si>
  <si>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</si>
  <si>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</si>
  <si>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</si>
  <si>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</si>
  <si>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</si>
  <si>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</si>
  <si>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</si>
  <si>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</si>
  <si>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</si>
  <si>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</si>
  <si>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</si>
  <si>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</si>
  <si>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</si>
  <si>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</si>
  <si>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</si>
  <si>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</si>
  <si>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</si>
  <si>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</si>
  <si>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</si>
  <si>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</si>
  <si>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</si>
  <si>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</si>
  <si>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</si>
  <si>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</si>
  <si>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</si>
  <si>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</si>
  <si>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</si>
  <si>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</si>
  <si>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</si>
  <si>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</si>
  <si>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</si>
  <si>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</si>
  <si>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</si>
  <si>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</si>
  <si>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</si>
  <si>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Mittetulundusühing Tallinna Vabatahtlik Pääste</t>
  </si>
  <si>
    <t>Ankru 12, Tallinn</t>
  </si>
  <si>
    <t>Raoul Raidna</t>
  </si>
  <si>
    <t>pealik@koplivpk.ee</t>
  </si>
  <si>
    <t>EE057700771010276836</t>
  </si>
  <si>
    <t>05. august 2025.a.</t>
  </si>
  <si>
    <t>Arve nr 1105 järgi ostetud Tõstepadi V10 ja Tõstepadi V20</t>
  </si>
  <si>
    <t>Vetteri toodete Eesti piirkonna ainukene pakkuja on Servaregroup OÜ ehk ei saa võtta võrreldavat hinnapakkumist.</t>
  </si>
  <si>
    <t>MÜÜGIARVE IS2656 järgi ostetud kaks evakuatsioonikapuutsi</t>
  </si>
  <si>
    <t>Interspiro toodete Eesti piirkonna ainukene pakkuja on IS Dive ehk ei saa võtta võrreldavat hinnapakkumist</t>
  </si>
  <si>
    <t>Vetter pneumaatilised tõstepadjad V10 ja V20</t>
  </si>
  <si>
    <t>EVAC Evacuation hood 2 tükki</t>
  </si>
  <si>
    <t>Vetter tõstepatjade komplekt V10 ja V20</t>
  </si>
  <si>
    <t>Evakuatsioonikapuuts koos ühendusvoolikuga - 2 komplekti</t>
  </si>
  <si>
    <t>MTÜ eelarvest tehtud kulud.</t>
  </si>
  <si>
    <t>17. juuni 2025.a.</t>
  </si>
  <si>
    <t>Holmatro hürauliliste päästevahendite komplekti hooldus</t>
  </si>
  <si>
    <t>Holmatro hüdrauliliste päästevahendite komplekti korraline hooldus</t>
  </si>
  <si>
    <t>Holmatro toodete Eesti piirkonna ainukene hooldaja on Osaühing TOTAL EESTI ehk ei saa võtta võrreldavat hinnapakkumist.</t>
  </si>
  <si>
    <t>Mootorsaag HUSQVARNA 359 remont</t>
  </si>
  <si>
    <t>Kuna oleme Saestuudioga eelnevalt koostööd teinud, siis viisime kindla ja kvaliteetse partneri juurde mootorsae remonti.</t>
  </si>
  <si>
    <t>Kopli 31 tulekustutus- ja päästeauto varustuse valmisoleku tagamine ja tulekahjul kannatanute evakuatsiooni võimekuse tugevdamine</t>
  </si>
  <si>
    <t>Osaühing Saestuudio poolt mootorsae HUSQVARNA 359 remont</t>
  </si>
  <si>
    <t>Holmatro hüdrauliliste päästevahendite komplekti korraline hooldus, koos lisakuluga</t>
  </si>
  <si>
    <t>Projektiga taastasime: 1) Pneumaatiliste pääste õhkpatjade valmisoleku Kopli 31 tulekustutus- ja päästeautol. Me täname, et meile võõrandati auto koos varustusega ja arvasime, et kogu varustus on nõuetekohane. Kahjuks ilmnes, et pneumaatiliste tõstepatjade kasutusaeg on 10 aastat. Auto varustuses olid tõstepadjad aastast 2007, mille lubatud kasutusiga oli möödas juba aastal 2017.a. Et taastada valmisolek avarii-päästetöödeks, siis küsisime pakkumise Vetteri toodete Eesti piirkonna pakkujalt  Servaregroup OÜ ja tegime ostu. 2) Tugevdasime tulekahju olukorras päästetöödel ohualasse jäänud potensiaalsete kannatanute evakueerimise võimekust, et igal vabatahtlikul päästjal (kolme-liikmelises meeskonnas) on varustuses ja võime inimese evakueerimiseks evakuatsioonikapuutsiga. Soovime olla Päästeametile kompetentne ja hea võimekusega koostööpartner ühtses päästevõrgustikus. 3) Päästeametilt võõrandatud Mootorsae Husqvarna remont töökorrasoleku taastamiseks, kus tuli vahetada silindri komplekt. 4) Et PäA võõrandatud päästevarustust hoida, lasime hooldada Holmatro hüdrauliliste päästevahendite komplekti. Osutus, et seade ja selle vahendid pole käinud Osaühing Total Eesti juures (Holmatro seadmete ametlik hooldaja alates 2016) eelnevalt hoolduses (va hüdrulilised voolikud, mis on aastast 2018) ning hooldusega kaasnesid täiendavad kulud.</t>
  </si>
  <si>
    <t>juhatuse liige Raoul Raidna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</si>
</sst>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
      <sz val="8"/>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91">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26" xfId="0" applyFont="1" applyBorder="1" applyAlignment="1">
      <alignment vertical="top"/>
    </xf>
    <xf numFmtId="0" fontId="4" fillId="0" borderId="27" xfId="0" applyFont="1" applyBorder="1" applyAlignment="1">
      <alignment horizontal="lef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6"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4" xfId="0" applyBorder="1"/>
    <xf numFmtId="1" fontId="0" fillId="0" borderId="35" xfId="0" applyNumberFormat="1" applyBorder="1"/>
    <xf numFmtId="1" fontId="0" fillId="0" borderId="30"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xf numFmtId="0" fontId="0" fillId="2" borderId="29" xfId="0" applyFill="1" applyBorder="1"/>
    <xf numFmtId="0" fontId="0" fillId="2" borderId="30" xfId="0" applyFill="1" applyBorder="1"/>
    <xf numFmtId="0" fontId="10" fillId="0" borderId="27" xfId="0" applyFont="1" applyBorder="1"/>
    <xf numFmtId="0" fontId="10" fillId="0" borderId="31" xfId="0" applyFont="1" applyBorder="1"/>
    <xf numFmtId="0" fontId="11" fillId="2" borderId="24" xfId="1" applyFill="1" applyBorder="1"/>
    <xf numFmtId="14" fontId="0" fillId="2" borderId="20" xfId="0" applyNumberFormat="1" applyFill="1" applyBorder="1" applyAlignment="1">
      <alignment horizontal="center" wrapText="1"/>
    </xf>
    <xf numFmtId="0" fontId="0" fillId="2" borderId="20" xfId="0" applyFill="1" applyBorder="1" applyAlignment="1">
      <alignment wrapText="1"/>
    </xf>
    <xf numFmtId="0" fontId="0" fillId="2" borderId="29" xfId="0" applyFill="1" applyBorder="1" applyAlignment="1">
      <alignment wrapText="1"/>
    </xf>
    <xf numFmtId="1" fontId="4" fillId="0" borderId="4" xfId="0" applyNumberFormat="1" applyFont="1" applyBorder="1"/>
    <xf numFmtId="1" fontId="10" fillId="0" borderId="31" xfId="0" applyNumberFormat="1" applyFont="1" applyBorder="1"/>
    <xf numFmtId="1" fontId="0" fillId="0" borderId="2" xfId="0" applyNumberFormat="1" applyBorder="1"/>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0" fillId="2" borderId="1" xfId="0" applyFill="1" applyBorder="1" applyAlignment="1">
      <alignment horizontal="center" vertical="top"/>
    </xf>
    <xf numFmtId="0" fontId="0" fillId="2" borderId="23" xfId="0" applyFill="1" applyBorder="1" applyAlignment="1">
      <alignment horizontal="center" vertical="top"/>
    </xf>
    <xf numFmtId="0" fontId="4" fillId="0" borderId="37" xfId="0" applyFont="1" applyBorder="1" applyAlignment="1">
      <alignment horizontal="right" wrapText="1"/>
    </xf>
    <xf numFmtId="0" fontId="4" fillId="0" borderId="38" xfId="0" applyFont="1" applyBorder="1" applyAlignment="1">
      <alignment horizontal="right" wrapText="1"/>
    </xf>
    <xf numFmtId="0" fontId="4" fillId="0" borderId="39"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23" xfId="0" applyFill="1" applyBorder="1" applyAlignment="1">
      <alignment horizontal="center" wrapText="1"/>
    </xf>
    <xf numFmtId="0" fontId="0" fillId="2" borderId="8" xfId="0" applyFill="1" applyBorder="1" applyAlignment="1">
      <alignment horizontal="left"/>
    </xf>
    <xf numFmtId="0" fontId="0" fillId="2" borderId="9" xfId="0" applyFill="1" applyBorder="1" applyAlignment="1">
      <alignment horizontal="left"/>
    </xf>
    <xf numFmtId="0" fontId="0" fillId="2" borderId="10" xfId="0" applyFill="1" applyBorder="1" applyAlignment="1">
      <alignment horizontal="left"/>
    </xf>
    <xf numFmtId="0" fontId="4" fillId="0" borderId="19" xfId="0" applyFont="1" applyBorder="1" applyAlignment="1">
      <alignment horizontal="right" wrapText="1"/>
    </xf>
    <xf numFmtId="0" fontId="4" fillId="0" borderId="32" xfId="0" applyFont="1" applyBorder="1" applyAlignment="1">
      <alignment horizontal="right" wrapText="1"/>
    </xf>
    <xf numFmtId="0" fontId="0" fillId="0" borderId="32" xfId="0" applyBorder="1" applyAlignment="1">
      <alignment horizontal="left" wrapText="1"/>
    </xf>
    <xf numFmtId="0" fontId="0" fillId="2" borderId="27" xfId="0" applyFill="1" applyBorder="1" applyAlignment="1">
      <alignment horizontal="center"/>
    </xf>
    <xf numFmtId="0" fontId="0" fillId="2" borderId="28" xfId="0" applyFill="1" applyBorder="1" applyAlignment="1">
      <alignment horizontal="center"/>
    </xf>
    <xf numFmtId="0" fontId="3" fillId="0" borderId="32" xfId="0" applyFont="1" applyBorder="1" applyAlignment="1">
      <alignment horizontal="left" wrapText="1"/>
    </xf>
    <xf numFmtId="0" fontId="4" fillId="0" borderId="19" xfId="0" applyFont="1" applyBorder="1" applyAlignment="1">
      <alignment horizontal="right"/>
    </xf>
    <xf numFmtId="0" fontId="4" fillId="0" borderId="36" xfId="0" applyFont="1" applyBorder="1" applyAlignment="1">
      <alignment horizontal="right"/>
    </xf>
    <xf numFmtId="0" fontId="4" fillId="2" borderId="37" xfId="0" applyFont="1" applyFill="1" applyBorder="1" applyAlignment="1">
      <alignment horizontal="right"/>
    </xf>
    <xf numFmtId="0" fontId="4" fillId="2" borderId="39" xfId="0" applyFont="1" applyFill="1" applyBorder="1" applyAlignment="1">
      <alignment horizontal="right"/>
    </xf>
    <xf numFmtId="0" fontId="0" fillId="2" borderId="33" xfId="0" applyFill="1" applyBorder="1" applyAlignment="1">
      <alignment horizontal="right"/>
    </xf>
    <xf numFmtId="0" fontId="7" fillId="0" borderId="0" xfId="0" applyFont="1" applyAlignment="1">
      <alignment horizontal="right"/>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ealik@koplivpk.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61"/>
  <sheetViews>
    <sheetView tabSelected="1" topLeftCell="A36" workbookViewId="0">
      <selection activeCell="A21" sqref="A21:D21"/>
    </sheetView>
  </sheetViews>
  <sheetFormatPr defaultRowHeight="14.5" x14ac:dyDescent="0.35"/>
  <cols>
    <col min="1" max="1" width="36.1796875" customWidth="1"/>
    <col min="2" max="2" width="22.453125" customWidth="1"/>
    <col min="3" max="3" width="31.453125" customWidth="1"/>
    <col min="4" max="4" width="26.7265625" customWidth="1"/>
    <col min="5" max="5" width="10.453125" customWidth="1"/>
    <col min="6" max="6" width="15.7265625" customWidth="1"/>
    <col min="7" max="7" width="12.54296875" customWidth="1"/>
  </cols>
  <sheetData>
    <row r="1" spans="1:4" ht="51" customHeight="1" x14ac:dyDescent="0.35">
      <c r="A1" s="41" t="s">
        <v>22</v>
      </c>
      <c r="B1" s="41"/>
      <c r="C1" s="41"/>
      <c r="D1" s="41"/>
    </row>
    <row r="2" spans="1:4" ht="14.5" customHeight="1" x14ac:dyDescent="0.35">
      <c r="A2" s="14"/>
      <c r="B2" s="14"/>
      <c r="C2" s="14"/>
      <c r="D2" s="14"/>
    </row>
    <row r="3" spans="1:4" ht="14.5" customHeight="1" x14ac:dyDescent="0.35">
      <c r="A3" s="46" t="s">
        <v>34</v>
      </c>
      <c r="B3" s="46"/>
      <c r="C3" s="14"/>
      <c r="D3" s="14"/>
    </row>
    <row r="5" spans="1:4" ht="15" thickBot="1" x14ac:dyDescent="0.4">
      <c r="A5" s="1" t="s">
        <v>0</v>
      </c>
    </row>
    <row r="6" spans="1:4" x14ac:dyDescent="0.35">
      <c r="A6" s="11" t="s">
        <v>1</v>
      </c>
      <c r="B6" s="55"/>
      <c r="C6" s="56"/>
      <c r="D6" s="57"/>
    </row>
    <row r="7" spans="1:4" x14ac:dyDescent="0.35">
      <c r="A7" s="12" t="s">
        <v>2</v>
      </c>
      <c r="B7" s="58"/>
      <c r="C7" s="59"/>
      <c r="D7" s="60"/>
    </row>
    <row r="8" spans="1:4" x14ac:dyDescent="0.35">
      <c r="A8" s="12" t="s">
        <v>3</v>
      </c>
      <c r="B8" s="58"/>
      <c r="C8" s="59"/>
      <c r="D8" s="60"/>
    </row>
    <row r="9" spans="1:4" ht="15" thickBot="1" x14ac:dyDescent="0.4">
      <c r="A9" s="13" t="s">
        <v>4</v>
      </c>
      <c r="B9" s="52"/>
      <c r="C9" s="53"/>
      <c r="D9" s="54"/>
    </row>
    <row r="11" spans="1:4" ht="15" thickBot="1" x14ac:dyDescent="0.4">
      <c r="A11" s="1" t="s">
        <v>5</v>
      </c>
    </row>
    <row r="12" spans="1:4" x14ac:dyDescent="0.35">
      <c r="A12" s="5" t="s">
        <v>6</v>
      </c>
      <c r="B12" s="25" t="s">
        <v>59</v>
      </c>
      <c r="C12" s="6" t="s">
        <v>7</v>
      </c>
      <c r="D12" s="25" t="s">
        <v>49</v>
      </c>
    </row>
    <row r="13" spans="1:4" x14ac:dyDescent="0.35">
      <c r="A13" s="7" t="s">
        <v>35</v>
      </c>
      <c r="B13" s="64" t="s">
        <v>44</v>
      </c>
      <c r="C13" s="65"/>
      <c r="D13" s="66"/>
    </row>
    <row r="14" spans="1:4" x14ac:dyDescent="0.35">
      <c r="A14" s="8" t="s">
        <v>8</v>
      </c>
      <c r="B14" s="26">
        <v>80639331</v>
      </c>
      <c r="C14" s="4" t="s">
        <v>38</v>
      </c>
      <c r="D14" s="27" t="s">
        <v>48</v>
      </c>
    </row>
    <row r="15" spans="1:4" x14ac:dyDescent="0.35">
      <c r="A15" s="7" t="s">
        <v>9</v>
      </c>
      <c r="B15" s="64" t="s">
        <v>45</v>
      </c>
      <c r="C15" s="65"/>
      <c r="D15" s="66"/>
    </row>
    <row r="16" spans="1:4" x14ac:dyDescent="0.35">
      <c r="A16" s="7" t="s">
        <v>10</v>
      </c>
      <c r="B16" s="64" t="s">
        <v>69</v>
      </c>
      <c r="C16" s="65"/>
      <c r="D16" s="66"/>
    </row>
    <row r="17" spans="1:4" ht="15" thickBot="1" x14ac:dyDescent="0.4">
      <c r="A17" s="9" t="s">
        <v>17</v>
      </c>
      <c r="B17" s="28">
        <v>59161001</v>
      </c>
      <c r="C17" s="10" t="s">
        <v>11</v>
      </c>
      <c r="D17" s="34" t="s">
        <v>47</v>
      </c>
    </row>
    <row r="20" spans="1:4" ht="15" thickBot="1" x14ac:dyDescent="0.4">
      <c r="A20" s="2" t="s">
        <v>24</v>
      </c>
    </row>
    <row r="21" spans="1:4" ht="25.5" customHeight="1" x14ac:dyDescent="0.35">
      <c r="A21" s="47" t="s">
        <v>37</v>
      </c>
      <c r="B21" s="48"/>
      <c r="C21" s="48"/>
      <c r="D21" s="49"/>
    </row>
    <row r="22" spans="1:4" ht="15" thickBot="1" x14ac:dyDescent="0.4">
      <c r="A22" s="76" t="s">
        <v>65</v>
      </c>
      <c r="B22" s="77"/>
      <c r="C22" s="77"/>
      <c r="D22" s="78"/>
    </row>
    <row r="23" spans="1:4" ht="15" thickBot="1" x14ac:dyDescent="0.4"/>
    <row r="24" spans="1:4" ht="39" customHeight="1" x14ac:dyDescent="0.35">
      <c r="A24" s="47" t="s">
        <v>36</v>
      </c>
      <c r="B24" s="48"/>
      <c r="C24" s="48"/>
      <c r="D24" s="49"/>
    </row>
    <row r="25" spans="1:4" ht="164" customHeight="1" thickBot="1" x14ac:dyDescent="0.4">
      <c r="A25" s="61" t="s">
        <v>68</v>
      </c>
      <c r="B25" s="62"/>
      <c r="C25" s="62"/>
      <c r="D25" s="63"/>
    </row>
    <row r="26" spans="1:4" ht="15" thickBot="1" x14ac:dyDescent="0.4">
      <c r="A26" s="20"/>
      <c r="B26" s="20"/>
      <c r="C26" s="20"/>
      <c r="D26" s="20"/>
    </row>
    <row r="27" spans="1:4" ht="15" thickBot="1" x14ac:dyDescent="0.4">
      <c r="A27" s="47" t="s">
        <v>28</v>
      </c>
      <c r="B27" s="48"/>
      <c r="C27" s="48"/>
      <c r="D27" s="49"/>
    </row>
    <row r="28" spans="1:4" ht="32.5" customHeight="1" x14ac:dyDescent="0.35">
      <c r="A28" s="21" t="s">
        <v>30</v>
      </c>
      <c r="B28" s="50" t="s">
        <v>29</v>
      </c>
      <c r="C28" s="50"/>
      <c r="D28" s="51"/>
    </row>
    <row r="29" spans="1:4" x14ac:dyDescent="0.35">
      <c r="A29" s="35">
        <v>45825</v>
      </c>
      <c r="B29" s="67" t="s">
        <v>52</v>
      </c>
      <c r="C29" s="67"/>
      <c r="D29" s="68"/>
    </row>
    <row r="30" spans="1:4" x14ac:dyDescent="0.35">
      <c r="A30" s="35">
        <v>45867</v>
      </c>
      <c r="B30" s="67" t="s">
        <v>67</v>
      </c>
      <c r="C30" s="67"/>
      <c r="D30" s="68"/>
    </row>
    <row r="31" spans="1:4" x14ac:dyDescent="0.35">
      <c r="A31" s="35">
        <v>45874</v>
      </c>
      <c r="B31" s="67" t="s">
        <v>50</v>
      </c>
      <c r="C31" s="67"/>
      <c r="D31" s="68"/>
    </row>
    <row r="32" spans="1:4" x14ac:dyDescent="0.35">
      <c r="A32" s="35">
        <v>45875</v>
      </c>
      <c r="B32" s="67" t="s">
        <v>66</v>
      </c>
      <c r="C32" s="67"/>
      <c r="D32" s="68"/>
    </row>
    <row r="34" spans="1:7" x14ac:dyDescent="0.35">
      <c r="A34" s="2" t="s">
        <v>12</v>
      </c>
    </row>
    <row r="35" spans="1:7" ht="32.5" customHeight="1" thickBot="1" x14ac:dyDescent="0.4">
      <c r="A35" s="81" t="s">
        <v>25</v>
      </c>
      <c r="B35" s="81"/>
      <c r="C35" s="81"/>
      <c r="D35" s="81"/>
      <c r="E35" s="81"/>
      <c r="F35" s="81"/>
      <c r="G35" s="81"/>
    </row>
    <row r="36" spans="1:7" ht="70.5" customHeight="1" thickBot="1" x14ac:dyDescent="0.4">
      <c r="A36" s="15" t="s">
        <v>13</v>
      </c>
      <c r="B36" s="16" t="s">
        <v>16</v>
      </c>
      <c r="C36" s="16" t="s">
        <v>21</v>
      </c>
      <c r="D36" s="16" t="s">
        <v>20</v>
      </c>
      <c r="E36" s="17" t="s">
        <v>14</v>
      </c>
      <c r="F36" s="17" t="s">
        <v>31</v>
      </c>
      <c r="G36" s="18" t="s">
        <v>15</v>
      </c>
    </row>
    <row r="37" spans="1:7" x14ac:dyDescent="0.35">
      <c r="A37" s="29" t="s">
        <v>55</v>
      </c>
      <c r="B37" s="26">
        <v>890.6</v>
      </c>
      <c r="C37" s="26"/>
      <c r="D37" s="26"/>
      <c r="E37" s="22">
        <f>D37/1.24+C37/1.22+B37</f>
        <v>890.6</v>
      </c>
      <c r="F37" s="24">
        <f>E37-G37</f>
        <v>89.060000000000059</v>
      </c>
      <c r="G37" s="23">
        <f>E37-E37*0.1</f>
        <v>801.54</v>
      </c>
    </row>
    <row r="38" spans="1:7" ht="29" x14ac:dyDescent="0.35">
      <c r="A38" s="37" t="s">
        <v>60</v>
      </c>
      <c r="B38" s="31">
        <v>1127.1600000000001</v>
      </c>
      <c r="C38" s="31"/>
      <c r="D38" s="31"/>
      <c r="E38" s="22">
        <f>D38/1.24+C38/1.22+B38</f>
        <v>1127.1600000000001</v>
      </c>
      <c r="F38" s="24">
        <f>E38-G38</f>
        <v>112.71600000000001</v>
      </c>
      <c r="G38" s="23">
        <f>E38-E38*0.1</f>
        <v>1014.4440000000001</v>
      </c>
    </row>
    <row r="39" spans="1:7" x14ac:dyDescent="0.35">
      <c r="A39" s="30" t="s">
        <v>56</v>
      </c>
      <c r="B39" s="31">
        <v>1928.2</v>
      </c>
      <c r="C39" s="31"/>
      <c r="D39" s="31"/>
      <c r="E39" s="22">
        <f>D39/1.24+C39/1.22+B39</f>
        <v>1928.2</v>
      </c>
      <c r="F39" s="24">
        <f>E39-G39</f>
        <v>192.81999999999994</v>
      </c>
      <c r="G39" s="23">
        <f>E39-E39*0.1</f>
        <v>1735.38</v>
      </c>
    </row>
    <row r="40" spans="1:7" ht="15" thickBot="1" x14ac:dyDescent="0.4">
      <c r="A40" s="36" t="s">
        <v>63</v>
      </c>
      <c r="B40" s="26">
        <v>378.72</v>
      </c>
      <c r="C40" s="26"/>
      <c r="D40" s="26"/>
      <c r="E40" s="40">
        <f t="shared" ref="E40" si="0">D40/1.24+C40/1.22+B40</f>
        <v>378.72</v>
      </c>
      <c r="F40" s="24">
        <f t="shared" ref="F40" si="1">E40-G40</f>
        <v>37.872000000000014</v>
      </c>
      <c r="G40" s="23">
        <f t="shared" ref="G40" si="2">E40-E40*0.1</f>
        <v>340.84800000000001</v>
      </c>
    </row>
    <row r="41" spans="1:7" s="3" customFormat="1" ht="31" customHeight="1" thickBot="1" x14ac:dyDescent="0.4">
      <c r="A41" s="19" t="s">
        <v>23</v>
      </c>
      <c r="B41" s="32">
        <f t="shared" ref="B41:G41" si="3">SUM(B37:B40)</f>
        <v>4324.68</v>
      </c>
      <c r="C41" s="32">
        <f t="shared" si="3"/>
        <v>0</v>
      </c>
      <c r="D41" s="32">
        <f t="shared" si="3"/>
        <v>0</v>
      </c>
      <c r="E41" s="33">
        <f t="shared" si="3"/>
        <v>4324.68</v>
      </c>
      <c r="F41" s="39">
        <f t="shared" si="3"/>
        <v>432.46800000000002</v>
      </c>
      <c r="G41" s="38">
        <f t="shared" si="3"/>
        <v>3892.212</v>
      </c>
    </row>
    <row r="42" spans="1:7" s="3" customFormat="1" ht="16" customHeight="1" thickBot="1" x14ac:dyDescent="0.4">
      <c r="A42" s="69" t="s">
        <v>43</v>
      </c>
      <c r="B42" s="70"/>
      <c r="C42" s="70"/>
      <c r="D42" s="70"/>
      <c r="E42" s="71"/>
      <c r="F42" s="87"/>
      <c r="G42" s="88"/>
    </row>
    <row r="43" spans="1:7" s="3" customFormat="1" ht="15" thickBot="1" x14ac:dyDescent="0.4">
      <c r="A43" s="79" t="s">
        <v>42</v>
      </c>
      <c r="B43" s="80"/>
      <c r="C43" s="80"/>
      <c r="D43" s="80"/>
      <c r="E43" s="80"/>
      <c r="F43" s="85">
        <f>G41-F42</f>
        <v>3892.212</v>
      </c>
      <c r="G43" s="86"/>
    </row>
    <row r="44" spans="1:7" ht="15" thickBot="1" x14ac:dyDescent="0.4"/>
    <row r="45" spans="1:7" ht="73" thickBot="1" x14ac:dyDescent="0.4">
      <c r="A45" s="19" t="s">
        <v>33</v>
      </c>
      <c r="B45" s="82" t="s">
        <v>58</v>
      </c>
      <c r="C45" s="82"/>
      <c r="D45" s="82"/>
      <c r="E45" s="83"/>
    </row>
    <row r="47" spans="1:7" ht="26" customHeight="1" thickBot="1" x14ac:dyDescent="0.4">
      <c r="A47" s="84" t="s">
        <v>41</v>
      </c>
      <c r="B47" s="84"/>
      <c r="C47" s="84"/>
      <c r="D47" s="84"/>
      <c r="E47" s="84"/>
    </row>
    <row r="48" spans="1:7" ht="30.65" customHeight="1" x14ac:dyDescent="0.35">
      <c r="A48" s="44" t="s">
        <v>13</v>
      </c>
      <c r="B48" s="45"/>
      <c r="C48" s="42" t="s">
        <v>18</v>
      </c>
      <c r="D48" s="42"/>
      <c r="E48" s="43"/>
    </row>
    <row r="49" spans="1:5" ht="29" customHeight="1" x14ac:dyDescent="0.35">
      <c r="A49" s="72" t="s">
        <v>57</v>
      </c>
      <c r="B49" s="73"/>
      <c r="C49" s="74" t="s">
        <v>53</v>
      </c>
      <c r="D49" s="74"/>
      <c r="E49" s="75"/>
    </row>
    <row r="50" spans="1:5" ht="29" customHeight="1" x14ac:dyDescent="0.35">
      <c r="A50" s="72" t="s">
        <v>61</v>
      </c>
      <c r="B50" s="73"/>
      <c r="C50" s="74" t="s">
        <v>62</v>
      </c>
      <c r="D50" s="74"/>
      <c r="E50" s="75"/>
    </row>
    <row r="51" spans="1:5" ht="28" customHeight="1" x14ac:dyDescent="0.35">
      <c r="A51" s="72" t="s">
        <v>54</v>
      </c>
      <c r="B51" s="73"/>
      <c r="C51" s="74" t="s">
        <v>51</v>
      </c>
      <c r="D51" s="74"/>
      <c r="E51" s="75"/>
    </row>
    <row r="52" spans="1:5" ht="28" customHeight="1" x14ac:dyDescent="0.35">
      <c r="A52" s="72" t="s">
        <v>63</v>
      </c>
      <c r="B52" s="73"/>
      <c r="C52" s="74" t="s">
        <v>64</v>
      </c>
      <c r="D52" s="74"/>
      <c r="E52" s="75"/>
    </row>
    <row r="54" spans="1:5" x14ac:dyDescent="0.35">
      <c r="A54" s="3" t="s">
        <v>32</v>
      </c>
    </row>
    <row r="55" spans="1:5" x14ac:dyDescent="0.35">
      <c r="A55" s="3" t="s">
        <v>26</v>
      </c>
    </row>
    <row r="56" spans="1:5" x14ac:dyDescent="0.35">
      <c r="A56" s="3" t="s">
        <v>27</v>
      </c>
    </row>
    <row r="57" spans="1:5" x14ac:dyDescent="0.35">
      <c r="A57" s="3" t="s">
        <v>39</v>
      </c>
    </row>
    <row r="58" spans="1:5" x14ac:dyDescent="0.35">
      <c r="A58" s="3" t="s">
        <v>40</v>
      </c>
    </row>
    <row r="60" spans="1:5" x14ac:dyDescent="0.35">
      <c r="A60" s="2" t="s">
        <v>10</v>
      </c>
      <c r="B60" s="89" t="s">
        <v>46</v>
      </c>
      <c r="C60" s="89"/>
    </row>
    <row r="61" spans="1:5" x14ac:dyDescent="0.35">
      <c r="B61" s="90" t="s">
        <v>19</v>
      </c>
      <c r="C61" s="90"/>
    </row>
  </sheetData>
  <mergeCells count="38">
    <mergeCell ref="B61:C61"/>
    <mergeCell ref="F43:G43"/>
    <mergeCell ref="F42:G42"/>
    <mergeCell ref="A52:B52"/>
    <mergeCell ref="C52:E52"/>
    <mergeCell ref="B60:C60"/>
    <mergeCell ref="A42:E42"/>
    <mergeCell ref="A21:D21"/>
    <mergeCell ref="A51:B51"/>
    <mergeCell ref="C51:E51"/>
    <mergeCell ref="B31:D31"/>
    <mergeCell ref="B29:D29"/>
    <mergeCell ref="B32:D32"/>
    <mergeCell ref="A22:D22"/>
    <mergeCell ref="A43:E43"/>
    <mergeCell ref="A50:B50"/>
    <mergeCell ref="C50:E50"/>
    <mergeCell ref="A49:B49"/>
    <mergeCell ref="C49:E49"/>
    <mergeCell ref="A35:G35"/>
    <mergeCell ref="B45:E45"/>
    <mergeCell ref="A47:E47"/>
    <mergeCell ref="A1:D1"/>
    <mergeCell ref="C48:E48"/>
    <mergeCell ref="A48:B48"/>
    <mergeCell ref="A3:B3"/>
    <mergeCell ref="A27:D27"/>
    <mergeCell ref="B28:D28"/>
    <mergeCell ref="B9:D9"/>
    <mergeCell ref="B6:D6"/>
    <mergeCell ref="B7:D7"/>
    <mergeCell ref="B8:D8"/>
    <mergeCell ref="A25:D25"/>
    <mergeCell ref="B13:D13"/>
    <mergeCell ref="B15:D15"/>
    <mergeCell ref="B30:D30"/>
    <mergeCell ref="B16:D16"/>
    <mergeCell ref="A24:D24"/>
  </mergeCells>
  <phoneticPr fontId="12" type="noConversion"/>
  <hyperlinks>
    <hyperlink ref="D17" r:id="rId1" xr:uid="{15BEA8BA-9AC7-43BD-8FAD-58607C14E57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Tallinna Pääste</cp:lastModifiedBy>
  <dcterms:created xsi:type="dcterms:W3CDTF">2025-08-12T06:56:37Z</dcterms:created>
  <dcterms:modified xsi:type="dcterms:W3CDTF">2025-09-30T05:13:53Z</dcterms:modified>
</cp:coreProperties>
</file>